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5" i="1"/>
  <c r="D15" i="1"/>
  <c r="F15" i="1" s="1"/>
  <c r="C15" i="1"/>
  <c r="E14" i="1"/>
  <c r="E16" i="1" s="1"/>
  <c r="D14" i="1"/>
  <c r="F14" i="1" s="1"/>
  <c r="F16" i="1" s="1"/>
  <c r="C14" i="1"/>
  <c r="C16" i="1" s="1"/>
  <c r="E13" i="1"/>
  <c r="E17" i="1" s="1"/>
  <c r="D13" i="1"/>
  <c r="C13" i="1"/>
  <c r="C17" i="1" s="1"/>
  <c r="F12" i="1"/>
  <c r="E12" i="1"/>
  <c r="D12" i="1"/>
  <c r="C12" i="1"/>
  <c r="F7" i="1"/>
  <c r="F6" i="1"/>
  <c r="F9" i="1" s="1"/>
  <c r="F5" i="1"/>
  <c r="F13" i="1" l="1"/>
  <c r="D16" i="1"/>
  <c r="D17" i="1" s="1"/>
  <c r="F17" i="1" s="1"/>
  <c r="F19" i="1" s="1"/>
  <c r="F20" i="1" s="1"/>
</calcChain>
</file>

<file path=xl/sharedStrings.xml><?xml version="1.0" encoding="utf-8"?>
<sst xmlns="http://schemas.openxmlformats.org/spreadsheetml/2006/main" count="19" uniqueCount="17">
  <si>
    <t>Métal plein</t>
  </si>
  <si>
    <t>Métal ajouré</t>
  </si>
  <si>
    <t>Métal décoré</t>
  </si>
  <si>
    <t>Total</t>
  </si>
  <si>
    <t>Chiffre d’affaires</t>
  </si>
  <si>
    <t>Charges fixes spécifiques</t>
  </si>
  <si>
    <t xml:space="preserve">Charges fixes communes </t>
  </si>
  <si>
    <t>Chiffre d'affaires</t>
  </si>
  <si>
    <t>Coûts variables</t>
  </si>
  <si>
    <t>Charges fixes communes</t>
  </si>
  <si>
    <t>Résultat comptable</t>
  </si>
  <si>
    <t>Taux profitabilité</t>
  </si>
  <si>
    <t>Charges variables</t>
  </si>
  <si>
    <t>Total coût spécifique</t>
  </si>
  <si>
    <t>Marge sur coût spécifique</t>
  </si>
  <si>
    <t>Rappel : coût spécifique = charges variables + charges fixes spécifiques (au produit)</t>
  </si>
  <si>
    <t>Marge sur coût spécifique = CA - coût spécifique.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</si>
</sst>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0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/>
    <xf numFmtId="0" fontId="0" fillId="3" borderId="1" xfId="0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0" fillId="0" borderId="1" xfId="0" applyNumberFormat="1" applyBorder="1"/>
    <xf numFmtId="0" fontId="0" fillId="0" borderId="1" xfId="0" applyBorder="1"/>
    <xf numFmtId="3" fontId="1" fillId="0" borderId="1" xfId="0" applyNumberFormat="1" applyFont="1" applyFill="1" applyBorder="1"/>
    <xf numFmtId="3" fontId="0" fillId="0" borderId="1" xfId="0" applyNumberFormat="1" applyFill="1" applyBorder="1"/>
    <xf numFmtId="0" fontId="0" fillId="2" borderId="1" xfId="0" applyFill="1" applyBorder="1" applyAlignment="1">
      <alignment horizontal="right"/>
    </xf>
    <xf numFmtId="3" fontId="0" fillId="2" borderId="1" xfId="0" applyNumberForma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1" fillId="0" borderId="1" xfId="0" applyFont="1" applyFill="1" applyBorder="1"/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"/>
  <sheetViews>
    <sheetView tabSelected="1" workbookViewId="0">
      <selection activeCell="J17" sqref="J17"/>
    </sheetView>
  </sheetViews>
  <sheetFormatPr baseColWidth="10" defaultRowHeight="15" x14ac:dyDescent="0.25"/>
  <cols>
    <col min="2" max="2" width="31" customWidth="1"/>
    <col min="3" max="3" width="11.7109375" customWidth="1"/>
    <col min="4" max="4" width="15.140625" customWidth="1"/>
    <col min="5" max="5" width="14.140625" customWidth="1"/>
    <col min="6" max="6" width="16.140625" customWidth="1"/>
  </cols>
  <sheetData>
    <row r="4" spans="2:8" ht="15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1"/>
      <c r="H4" s="1"/>
    </row>
    <row r="5" spans="2:8" ht="15" customHeight="1" x14ac:dyDescent="0.25">
      <c r="B5" s="4" t="s">
        <v>4</v>
      </c>
      <c r="C5" s="5">
        <v>355000</v>
      </c>
      <c r="D5" s="5">
        <v>866000</v>
      </c>
      <c r="E5" s="5">
        <v>1090000</v>
      </c>
      <c r="F5" s="6">
        <f>SUM(C5:E5)</f>
        <v>2311000</v>
      </c>
      <c r="G5" s="1"/>
      <c r="H5" s="1"/>
    </row>
    <row r="6" spans="2:8" ht="15" customHeight="1" x14ac:dyDescent="0.25">
      <c r="B6" s="4" t="s">
        <v>12</v>
      </c>
      <c r="C6" s="5">
        <v>188000</v>
      </c>
      <c r="D6" s="5">
        <v>740000</v>
      </c>
      <c r="E6" s="5">
        <v>850000</v>
      </c>
      <c r="F6" s="6">
        <f t="shared" ref="F6:F7" si="0">SUM(C6:E6)</f>
        <v>1778000</v>
      </c>
      <c r="G6" s="1"/>
      <c r="H6" s="1"/>
    </row>
    <row r="7" spans="2:8" ht="15" customHeight="1" x14ac:dyDescent="0.25">
      <c r="B7" s="4" t="s">
        <v>5</v>
      </c>
      <c r="C7" s="5">
        <v>198900</v>
      </c>
      <c r="D7" s="5">
        <v>67890</v>
      </c>
      <c r="E7" s="5">
        <v>131456</v>
      </c>
      <c r="F7" s="6">
        <f t="shared" si="0"/>
        <v>398246</v>
      </c>
      <c r="G7" s="1"/>
      <c r="H7" s="1"/>
    </row>
    <row r="8" spans="2:8" x14ac:dyDescent="0.25">
      <c r="B8" s="21" t="s">
        <v>6</v>
      </c>
      <c r="C8" s="21"/>
      <c r="D8" s="21"/>
      <c r="E8" s="21"/>
      <c r="F8" s="6">
        <v>160000</v>
      </c>
      <c r="G8" s="1"/>
      <c r="H8" s="1"/>
    </row>
    <row r="9" spans="2:8" x14ac:dyDescent="0.25">
      <c r="B9" s="22" t="s">
        <v>3</v>
      </c>
      <c r="C9" s="22"/>
      <c r="D9" s="22"/>
      <c r="E9" s="22"/>
      <c r="F9" s="7">
        <f>SUM(F5:F8)</f>
        <v>4647246</v>
      </c>
      <c r="G9" s="1"/>
      <c r="H9" s="1"/>
    </row>
    <row r="10" spans="2:8" x14ac:dyDescent="0.25">
      <c r="B10" s="1"/>
      <c r="C10" s="1"/>
      <c r="D10" s="1"/>
      <c r="E10" s="1"/>
      <c r="F10" s="1"/>
      <c r="G10" s="1"/>
      <c r="H10" s="1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ht="15" customHeight="1" x14ac:dyDescent="0.25">
      <c r="B12" s="8"/>
      <c r="C12" s="9" t="str">
        <f>C4</f>
        <v>Métal plein</v>
      </c>
      <c r="D12" s="9" t="str">
        <f t="shared" ref="D12:F13" si="1">D4</f>
        <v>Métal ajouré</v>
      </c>
      <c r="E12" s="9" t="str">
        <f t="shared" si="1"/>
        <v>Métal décoré</v>
      </c>
      <c r="F12" s="9" t="str">
        <f t="shared" si="1"/>
        <v>Total</v>
      </c>
      <c r="G12" s="1"/>
      <c r="H12" s="1"/>
    </row>
    <row r="13" spans="2:8" x14ac:dyDescent="0.25">
      <c r="B13" s="10" t="s">
        <v>7</v>
      </c>
      <c r="C13" s="11">
        <f>C5</f>
        <v>355000</v>
      </c>
      <c r="D13" s="11">
        <f t="shared" si="1"/>
        <v>866000</v>
      </c>
      <c r="E13" s="11">
        <f t="shared" si="1"/>
        <v>1090000</v>
      </c>
      <c r="F13" s="11">
        <f>SUM(C13:E13)</f>
        <v>2311000</v>
      </c>
      <c r="G13" s="1"/>
      <c r="H13" s="1"/>
    </row>
    <row r="14" spans="2:8" x14ac:dyDescent="0.25">
      <c r="B14" s="12" t="s">
        <v>8</v>
      </c>
      <c r="C14" s="11">
        <f t="shared" ref="C14:E15" si="2">C6</f>
        <v>188000</v>
      </c>
      <c r="D14" s="11">
        <f t="shared" si="2"/>
        <v>740000</v>
      </c>
      <c r="E14" s="11">
        <f t="shared" si="2"/>
        <v>850000</v>
      </c>
      <c r="F14" s="11">
        <f t="shared" ref="F14:F17" si="3">SUM(C14:E14)</f>
        <v>1778000</v>
      </c>
      <c r="G14" s="1"/>
      <c r="H14" s="1"/>
    </row>
    <row r="15" spans="2:8" x14ac:dyDescent="0.25">
      <c r="B15" s="12" t="s">
        <v>5</v>
      </c>
      <c r="C15" s="11">
        <f t="shared" si="2"/>
        <v>198900</v>
      </c>
      <c r="D15" s="11">
        <f t="shared" si="2"/>
        <v>67890</v>
      </c>
      <c r="E15" s="11">
        <f t="shared" si="2"/>
        <v>131456</v>
      </c>
      <c r="F15" s="11">
        <f t="shared" si="3"/>
        <v>398246</v>
      </c>
      <c r="G15" s="1"/>
      <c r="H15" s="1"/>
    </row>
    <row r="16" spans="2:8" x14ac:dyDescent="0.25">
      <c r="B16" s="17" t="s">
        <v>13</v>
      </c>
      <c r="C16" s="13">
        <f>C14+C15</f>
        <v>386900</v>
      </c>
      <c r="D16" s="13">
        <f t="shared" ref="D16:F16" si="4">D14+D15</f>
        <v>807890</v>
      </c>
      <c r="E16" s="13">
        <f t="shared" si="4"/>
        <v>981456</v>
      </c>
      <c r="F16" s="13">
        <f t="shared" si="4"/>
        <v>2176246</v>
      </c>
      <c r="G16" s="1"/>
      <c r="H16" s="1"/>
    </row>
    <row r="17" spans="2:8" x14ac:dyDescent="0.25">
      <c r="B17" s="20" t="s">
        <v>14</v>
      </c>
      <c r="C17" s="14">
        <f>C13-C16</f>
        <v>-31900</v>
      </c>
      <c r="D17" s="14">
        <f t="shared" ref="D17:E17" si="5">D13-D16</f>
        <v>58110</v>
      </c>
      <c r="E17" s="14">
        <f t="shared" si="5"/>
        <v>108544</v>
      </c>
      <c r="F17" s="14">
        <f t="shared" si="3"/>
        <v>134754</v>
      </c>
      <c r="G17" s="1"/>
      <c r="H17" s="1"/>
    </row>
    <row r="18" spans="2:8" x14ac:dyDescent="0.25">
      <c r="B18" s="15" t="s">
        <v>9</v>
      </c>
      <c r="C18" s="15"/>
      <c r="D18" s="15"/>
      <c r="E18" s="15"/>
      <c r="F18" s="16">
        <f>F8</f>
        <v>160000</v>
      </c>
      <c r="G18" s="1"/>
      <c r="H18" s="1"/>
    </row>
    <row r="19" spans="2:8" x14ac:dyDescent="0.25">
      <c r="B19" s="17" t="s">
        <v>10</v>
      </c>
      <c r="C19" s="17"/>
      <c r="D19" s="17"/>
      <c r="E19" s="17"/>
      <c r="F19" s="13">
        <f>F17-F18</f>
        <v>-25246</v>
      </c>
      <c r="G19" s="1"/>
      <c r="H19" s="1"/>
    </row>
    <row r="20" spans="2:8" x14ac:dyDescent="0.25">
      <c r="B20" s="18" t="s">
        <v>11</v>
      </c>
      <c r="C20" s="18"/>
      <c r="D20" s="18"/>
      <c r="E20" s="18"/>
      <c r="F20" s="19">
        <f>F19/F13</f>
        <v>-1.0924275205538727E-2</v>
      </c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 t="s">
        <v>15</v>
      </c>
      <c r="C22" s="1"/>
      <c r="D22" s="1"/>
      <c r="E22" s="1"/>
      <c r="F22" s="1"/>
      <c r="G22" s="1"/>
      <c r="H22" s="1"/>
    </row>
    <row r="23" spans="2:8" x14ac:dyDescent="0.25">
      <c r="B23" s="1" t="s">
        <v>16</v>
      </c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</sheetData>
  <mergeCells count="2">
    <mergeCell ref="B8:E8"/>
    <mergeCell ref="B9:E9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B806C-1A04-4587-8BD5-D9F032262E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DB9DBE-E387-4C76-A147-63A1B4BDCD6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9B03A3-4A10-4080-A077-18F13C8E0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fpenaud</dc:creator>
  <cp:lastModifiedBy>fpenaud</cp:lastModifiedBy>
  <dcterms:created xsi:type="dcterms:W3CDTF">2020-06-15T15:19:14Z</dcterms:created>
  <dcterms:modified xsi:type="dcterms:W3CDTF">2020-07-30T19:41:49Z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